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راهنما" sheetId="1" state="visible" r:id="rId1"/>
    <sheet xmlns:r="http://schemas.openxmlformats.org/officeDocument/2006/relationships" name="مشاهده" sheetId="2" state="visible" r:id="rId2"/>
    <sheet xmlns:r="http://schemas.openxmlformats.org/officeDocument/2006/relationships" name="صورتکها" sheetId="3" state="visible" r:id="rId3"/>
    <sheet xmlns:r="http://schemas.openxmlformats.org/officeDocument/2006/relationships" name="سنجه‌ها" sheetId="4" state="visible" r:id="rId4"/>
    <sheet xmlns:r="http://schemas.openxmlformats.org/officeDocument/2006/relationships" name="یافته→اصلاح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Vazirmatn"/>
      <b val="1"/>
      <color rgb="000F172A"/>
      <sz val="14"/>
    </font>
    <font>
      <name val="Vazirmatn"/>
      <sz val="10"/>
    </font>
    <font>
      <name val="Vazirmatn"/>
      <color rgb="0064748B"/>
      <sz val="9"/>
    </font>
    <font>
      <name val="Vazirmatn"/>
      <b val="1"/>
      <color rgb="00E2E8F0"/>
      <sz val="10"/>
    </font>
    <font>
      <name val="Vazirmatn"/>
      <b val="1"/>
      <sz val="10"/>
    </font>
    <font>
      <name val="Vazirmatn"/>
      <b val="1"/>
      <sz val="12"/>
    </font>
    <font>
      <name val="Vazirmatn"/>
      <b val="1"/>
      <color rgb="00059669"/>
      <sz val="12"/>
    </font>
  </fonts>
  <fills count="5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92400E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rightToLeft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🧪 کیت میدانی تست UX — الفباز (پروتکل سند ۲۳ · نسخه 1.10.0)</t>
        </is>
      </c>
    </row>
    <row r="2">
      <c r="A2" s="2" t="inlineStr"/>
    </row>
    <row r="3">
      <c r="A3" s="2" t="inlineStr">
        <is>
          <t>پیش از هر جلسه: نسخه‌ی زنده (/healthz سبز) · پروفایل تازه مرورگر · صدا روشن · برای وظیفه‌ی ۹: Chrome/Edge + اجازه‌ی میکروفون + اتاق بی‌سروصدا.</t>
        </is>
      </c>
    </row>
    <row r="4">
      <c r="A4" s="2" t="inlineStr">
        <is>
          <t>متن روی کودک: «این یک بازی برای یاد گرفتن حرف‌هاست. هر کاری می‌خواهی بکن؛ فقط به من بگو چی می‌بینی و چی می‌خواستی بشه.»</t>
        </is>
      </c>
    </row>
    <row r="5">
      <c r="A5" s="2" t="inlineStr">
        <is>
          <t>بین وظایف سکوت؛ فقط بعد از ۳۰ ثانیه گیرِ کامل: «هر کاری فکر می‌کنی بزن» (= کمک سطح ۱).</t>
        </is>
      </c>
    </row>
    <row r="6">
      <c r="A6" s="2" t="inlineStr"/>
    </row>
    <row r="7">
      <c r="A7" s="2" t="inlineStr">
        <is>
          <t>کدهای برگه‌ی «مشاهده»:</t>
        </is>
      </c>
    </row>
    <row r="8">
      <c r="A8" s="3" t="inlineStr">
        <is>
          <t xml:space="preserve">   S = خودش انجام داد · H1 = با راهنمایی کلامی · H2 = با نشان‌دادن · F = نشد · N/A-م = مشکل محیطی (تقصیر کودک نیست)</t>
        </is>
      </c>
    </row>
    <row r="9">
      <c r="A9" s="2" t="inlineStr">
        <is>
          <t>وظایف ⭐ (کلیدی): ۳ واژه‌سنجی · ۵ داستان · ۶ شمارنده · ۸ گیت · ۹ بلند بگو — صورتک بعد از هر کدام + پایان.</t>
        </is>
      </c>
    </row>
    <row r="10">
      <c r="A10" s="2" t="inlineStr"/>
    </row>
    <row r="11">
      <c r="A11" s="2" t="inlineStr">
        <is>
          <t>برگه‌ی «سنجه‌ها» خودکار پر می‌شود — فقط برگه‌های «مشاهده» و «صورتکها» را پر کنید.</t>
        </is>
      </c>
    </row>
    <row r="12">
      <c r="A12" s="2" t="inlineStr">
        <is>
          <t>قاعده‌ی N/A محیطی وظیفه‌ی ۹: اگر میکروفون/شبکه اجازه نداد، K آن کودک = N/A-م (سنجه‌ی S خودش به مبنای ۱۵ برمی‌گردد).</t>
        </is>
      </c>
    </row>
    <row r="13">
      <c r="A13" s="2" t="inlineStr"/>
    </row>
    <row r="14">
      <c r="A14" s="2" t="inlineStr">
        <is>
          <t>آستانه‌های قبولی: S در ⭐ها ≥ ۲۰/۲۵ (یا ≥ ۱۲/۱۵ با N/A-م) · عبور از گیت ۰/۵ · میانه‌ی اولین ستاره ≤ ۳ دقیقه ·</t>
        </is>
      </c>
    </row>
    <row r="15">
      <c r="A15" s="2" t="inlineStr">
        <is>
          <t>فهم شمارنده ≥ ۳/۵ · تلاش دوباره‌ی «بلند بگو» ≥ ۳/۵ · صورتک نهایی بدون 😖/😐 · ترک قبل از وظیفه‌ی ۶ ≤ ۱ جلسه.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6" customWidth="1" min="2" max="2"/>
    <col width="9" customWidth="1" min="3" max="3"/>
    <col width="9" customWidth="1" min="4" max="4"/>
    <col width="12" customWidth="1" min="5" max="5"/>
    <col width="9" customWidth="1" min="6" max="6"/>
    <col width="11" customWidth="1" min="7" max="7"/>
    <col width="12" customWidth="1" min="8" max="8"/>
    <col width="12" customWidth="1" min="9" max="9"/>
    <col width="10" customWidth="1" min="10" max="10"/>
    <col width="12" customWidth="1" min="11" max="11"/>
    <col width="11" customWidth="1" min="12" max="12"/>
    <col width="13" customWidth="1" min="13" max="13"/>
    <col width="13" customWidth="1" min="14" max="14"/>
    <col width="13" customWidth="1" min="15" max="15"/>
    <col width="11" customWidth="1" min="16" max="16"/>
    <col width="42" customWidth="1" min="17" max="17"/>
  </cols>
  <sheetData>
    <row r="1">
      <c r="A1" s="1" t="inlineStr">
        <is>
          <t>چک‌لیست مشاهده — هر کودک یک ردیف (S/H1/H2/F/N/A-م)</t>
        </is>
      </c>
    </row>
    <row r="2">
      <c r="A2" s="3" t="inlineStr">
        <is>
          <t>ستون‌های طلایی = وظایف ⭐ · L/M/N/O/P را هم همان جلسه پر کنید (خوراک سنجه‌ها)</t>
        </is>
      </c>
    </row>
    <row r="4">
      <c r="A4" s="4" t="inlineStr">
        <is>
          <t>کودک</t>
        </is>
      </c>
      <c r="B4" s="4" t="inlineStr">
        <is>
          <t>سن</t>
        </is>
      </c>
      <c r="C4" s="4" t="inlineStr">
        <is>
          <t>۱ بوت</t>
        </is>
      </c>
      <c r="D4" s="4" t="inlineStr">
        <is>
          <t>۲ بازی</t>
        </is>
      </c>
      <c r="E4" s="5" t="inlineStr">
        <is>
          <t>۳ واژه‌سنجی ⭐</t>
        </is>
      </c>
      <c r="F4" s="4" t="inlineStr">
        <is>
          <t>۴ گالری</t>
        </is>
      </c>
      <c r="G4" s="5" t="inlineStr">
        <is>
          <t>۵ داستان ⭐</t>
        </is>
      </c>
      <c r="H4" s="5" t="inlineStr">
        <is>
          <t>۶ شمارنده ⭐</t>
        </is>
      </c>
      <c r="I4" s="4" t="inlineStr">
        <is>
          <t>۷ دوباره‌خوانی</t>
        </is>
      </c>
      <c r="J4" s="5" t="inlineStr">
        <is>
          <t>۸ گیت ⭐</t>
        </is>
      </c>
      <c r="K4" s="5" t="inlineStr">
        <is>
          <t>۹ بلند بگو ⭐</t>
        </is>
      </c>
      <c r="L4" s="4" t="inlineStr">
        <is>
          <t>عبور از گیت؟</t>
        </is>
      </c>
      <c r="M4" s="4" t="inlineStr">
        <is>
          <t>اولین ستاره (دقیقه)</t>
        </is>
      </c>
      <c r="N4" s="4" t="inlineStr">
        <is>
          <t>شمارنده را فهمید؟</t>
        </is>
      </c>
      <c r="O4" s="4" t="inlineStr">
        <is>
          <t>تلاش دوباره‌ی ۹؟</t>
        </is>
      </c>
      <c r="P4" s="4" t="inlineStr">
        <is>
          <t>ترک در وظیفه‌ی #</t>
        </is>
      </c>
      <c r="Q4" s="4" t="inlineStr">
        <is>
          <t>یادداشت آزاد</t>
        </is>
      </c>
    </row>
    <row r="5">
      <c r="A5" s="6" t="inlineStr">
        <is>
          <t>ک1</t>
        </is>
      </c>
      <c r="B5" s="7" t="n"/>
      <c r="C5" s="7" t="n"/>
      <c r="D5" s="7" t="n"/>
      <c r="E5" s="8" t="n"/>
      <c r="F5" s="7" t="n"/>
      <c r="G5" s="8" t="n"/>
      <c r="H5" s="8" t="n"/>
      <c r="I5" s="7" t="n"/>
      <c r="J5" s="8" t="n"/>
      <c r="K5" s="8" t="n"/>
      <c r="L5" s="7" t="n"/>
      <c r="M5" s="7" t="n"/>
      <c r="N5" s="7" t="n"/>
      <c r="O5" s="7" t="n"/>
      <c r="P5" s="7" t="n"/>
      <c r="Q5" s="7" t="n"/>
    </row>
    <row r="6">
      <c r="A6" s="6" t="inlineStr">
        <is>
          <t>ک2</t>
        </is>
      </c>
      <c r="B6" s="7" t="n"/>
      <c r="C6" s="7" t="n"/>
      <c r="D6" s="7" t="n"/>
      <c r="E6" s="8" t="n"/>
      <c r="F6" s="7" t="n"/>
      <c r="G6" s="8" t="n"/>
      <c r="H6" s="8" t="n"/>
      <c r="I6" s="7" t="n"/>
      <c r="J6" s="8" t="n"/>
      <c r="K6" s="8" t="n"/>
      <c r="L6" s="7" t="n"/>
      <c r="M6" s="7" t="n"/>
      <c r="N6" s="7" t="n"/>
      <c r="O6" s="7" t="n"/>
      <c r="P6" s="7" t="n"/>
      <c r="Q6" s="7" t="n"/>
    </row>
    <row r="7">
      <c r="A7" s="6" t="inlineStr">
        <is>
          <t>ک3</t>
        </is>
      </c>
      <c r="B7" s="7" t="n"/>
      <c r="C7" s="7" t="n"/>
      <c r="D7" s="7" t="n"/>
      <c r="E7" s="8" t="n"/>
      <c r="F7" s="7" t="n"/>
      <c r="G7" s="8" t="n"/>
      <c r="H7" s="8" t="n"/>
      <c r="I7" s="7" t="n"/>
      <c r="J7" s="8" t="n"/>
      <c r="K7" s="8" t="n"/>
      <c r="L7" s="7" t="n"/>
      <c r="M7" s="7" t="n"/>
      <c r="N7" s="7" t="n"/>
      <c r="O7" s="7" t="n"/>
      <c r="P7" s="7" t="n"/>
      <c r="Q7" s="7" t="n"/>
    </row>
    <row r="8">
      <c r="A8" s="6" t="inlineStr">
        <is>
          <t>ک4</t>
        </is>
      </c>
      <c r="B8" s="7" t="n"/>
      <c r="C8" s="7" t="n"/>
      <c r="D8" s="7" t="n"/>
      <c r="E8" s="8" t="n"/>
      <c r="F8" s="7" t="n"/>
      <c r="G8" s="8" t="n"/>
      <c r="H8" s="8" t="n"/>
      <c r="I8" s="7" t="n"/>
      <c r="J8" s="8" t="n"/>
      <c r="K8" s="8" t="n"/>
      <c r="L8" s="7" t="n"/>
      <c r="M8" s="7" t="n"/>
      <c r="N8" s="7" t="n"/>
      <c r="O8" s="7" t="n"/>
      <c r="P8" s="7" t="n"/>
      <c r="Q8" s="7" t="n"/>
    </row>
    <row r="9">
      <c r="A9" s="6" t="inlineStr">
        <is>
          <t>ک5</t>
        </is>
      </c>
      <c r="B9" s="7" t="n"/>
      <c r="C9" s="7" t="n"/>
      <c r="D9" s="7" t="n"/>
      <c r="E9" s="8" t="n"/>
      <c r="F9" s="7" t="n"/>
      <c r="G9" s="8" t="n"/>
      <c r="H9" s="8" t="n"/>
      <c r="I9" s="7" t="n"/>
      <c r="J9" s="8" t="n"/>
      <c r="K9" s="8" t="n"/>
      <c r="L9" s="7" t="n"/>
      <c r="M9" s="7" t="n"/>
      <c r="N9" s="7" t="n"/>
      <c r="O9" s="7" t="n"/>
      <c r="P9" s="7" t="n"/>
      <c r="Q9" s="7" t="n"/>
    </row>
  </sheetData>
  <dataValidations count="2">
    <dataValidation sqref="C5:K9" showDropDown="0" showInputMessage="0" showErrorMessage="0" allowBlank="1" promptTitle="کد مشاهده" prompt="S=خودش · H1=راهنمایی کلامی · H2=نشان‌دادن · F=نشد · N/A-م=مشکل محیطی" type="list">
      <formula1>"S,H1,H2,F,N/A-م"</formula1>
    </dataValidation>
    <dataValidation sqref="L5:L9 N5:O9" showDropDown="0" showInputMessage="0" showErrorMessage="0" allowBlank="1" type="list">
      <formula1>"بله,خیر"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صورتک‌سنج کودک (Smileyometer) — بعد از هر وظیفه‌ی ⭐ و در پایان</t>
        </is>
      </c>
    </row>
    <row r="2">
      <c r="A2" s="3" t="inlineStr">
        <is>
          <t>سؤال: «این بازی چه شکلی بود؟» → بد / کمی بد / کمی خوب / خوب / خیلی خوب</t>
        </is>
      </c>
    </row>
    <row r="4">
      <c r="A4" s="4" t="inlineStr">
        <is>
          <t>کودک</t>
        </is>
      </c>
      <c r="B4" s="4" t="inlineStr">
        <is>
          <t>۳ واژه‌سنجی</t>
        </is>
      </c>
      <c r="C4" s="4" t="inlineStr">
        <is>
          <t>۵ داستان</t>
        </is>
      </c>
      <c r="D4" s="4" t="inlineStr">
        <is>
          <t>۶ شمارنده</t>
        </is>
      </c>
      <c r="E4" s="4" t="inlineStr">
        <is>
          <t>۸ گیت</t>
        </is>
      </c>
      <c r="F4" s="4" t="inlineStr">
        <is>
          <t>۹ بلند بگو</t>
        </is>
      </c>
      <c r="G4" s="4" t="inlineStr">
        <is>
          <t>نهایی (کلی)</t>
        </is>
      </c>
    </row>
    <row r="5">
      <c r="A5" s="7" t="inlineStr">
        <is>
          <t>ک1</t>
        </is>
      </c>
      <c r="B5" s="7" t="n"/>
      <c r="C5" s="7" t="n"/>
      <c r="D5" s="7" t="n"/>
      <c r="E5" s="7" t="n"/>
      <c r="F5" s="7" t="n"/>
      <c r="G5" s="7" t="n"/>
    </row>
    <row r="6">
      <c r="A6" s="7" t="inlineStr">
        <is>
          <t>ک2</t>
        </is>
      </c>
      <c r="B6" s="7" t="n"/>
      <c r="C6" s="7" t="n"/>
      <c r="D6" s="7" t="n"/>
      <c r="E6" s="7" t="n"/>
      <c r="F6" s="7" t="n"/>
      <c r="G6" s="7" t="n"/>
    </row>
    <row r="7">
      <c r="A7" s="7" t="inlineStr">
        <is>
          <t>ک3</t>
        </is>
      </c>
      <c r="B7" s="7" t="n"/>
      <c r="C7" s="7" t="n"/>
      <c r="D7" s="7" t="n"/>
      <c r="E7" s="7" t="n"/>
      <c r="F7" s="7" t="n"/>
      <c r="G7" s="7" t="n"/>
    </row>
    <row r="8">
      <c r="A8" s="7" t="inlineStr">
        <is>
          <t>ک4</t>
        </is>
      </c>
      <c r="B8" s="7" t="n"/>
      <c r="C8" s="7" t="n"/>
      <c r="D8" s="7" t="n"/>
      <c r="E8" s="7" t="n"/>
      <c r="F8" s="7" t="n"/>
      <c r="G8" s="7" t="n"/>
    </row>
    <row r="9">
      <c r="A9" s="7" t="inlineStr">
        <is>
          <t>ک5</t>
        </is>
      </c>
      <c r="B9" s="7" t="n"/>
      <c r="C9" s="7" t="n"/>
      <c r="D9" s="7" t="n"/>
      <c r="E9" s="7" t="n"/>
      <c r="F9" s="7" t="n"/>
      <c r="G9" s="7" t="n"/>
    </row>
  </sheetData>
  <dataValidations count="1">
    <dataValidation sqref="B5:G9" showDropDown="0" showInputMessage="0" showErrorMessage="0" allowBlank="1" promptTitle="صورتک" prompt="😖 بد · 😐 کمی بد · 😊 کمی خوب · 😄 خوب · 🤩 خیلی خوب" type="list">
      <formula1>"بد,کمی بد,کمی خوب,خوب,خیلی خوب"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rightToLeft="1"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3" customWidth="1" min="3" max="3"/>
    <col width="16" customWidth="1" min="4" max="4"/>
    <col width="12" customWidth="1" min="5" max="5"/>
    <col width="26" customWidth="1" min="6" max="6"/>
  </cols>
  <sheetData>
    <row r="1">
      <c r="A1" s="1" t="inlineStr">
        <is>
          <t>سنجه‌ها و آستانه‌ی قبولی — خودکار از برگه‌های مشاهده/صورتکها</t>
        </is>
      </c>
    </row>
    <row r="3">
      <c r="A3" s="4" t="inlineStr">
        <is>
          <t>#</t>
        </is>
      </c>
      <c r="B3" s="4" t="inlineStr">
        <is>
          <t>سنجه</t>
        </is>
      </c>
      <c r="C3" s="4" t="inlineStr">
        <is>
          <t>—</t>
        </is>
      </c>
      <c r="D3" s="4" t="inlineStr">
        <is>
          <t>مقدار (خودکار)</t>
        </is>
      </c>
      <c r="E3" s="4" t="inlineStr">
        <is>
          <t>آستانه</t>
        </is>
      </c>
      <c r="F3" s="4" t="inlineStr">
        <is>
          <t>حکم (خودکار)</t>
        </is>
      </c>
    </row>
    <row r="4">
      <c r="A4" s="7" t="n">
        <v>1</v>
      </c>
      <c r="B4" s="6" t="inlineStr">
        <is>
          <t>S در ⭐ها (۳،۵،۶،۸،۹) — مبنای کامل</t>
        </is>
      </c>
      <c r="C4" s="7" t="inlineStr"/>
      <c r="D4" s="7">
        <f>COUNTIF('مشاهده'!E5:E9,"S")+COUNTIF('مشاهده'!G5:G9,"S")+COUNTIF('مشاهده'!H5:H9,"S")+COUNTIF('مشاهده'!J5:J9,"S")+COUNTIF('مشاهده'!K5:K9,"S")</f>
        <v/>
      </c>
      <c r="E4" s="7" t="inlineStr">
        <is>
          <t>≥ 20 از 25</t>
        </is>
      </c>
      <c r="F4" s="7">
        <f>IF(COUNTIF('مشاهده'!K5:K9,"N/A-م")=0,IF(D4&gt;=20,"قبول","مردود"),"— با N/A-م رجوع به ردیف ۲")</f>
        <v/>
      </c>
    </row>
    <row r="5">
      <c r="A5" s="7" t="n">
        <v>2</v>
      </c>
      <c r="B5" s="6" t="inlineStr">
        <is>
          <t>S در ⭐ها — وقتی وظیفه‌ی ۹ با N/A-م افتاده</t>
        </is>
      </c>
      <c r="C5" s="7" t="inlineStr"/>
      <c r="D5" s="7">
        <f>COUNTIF('مشاهده'!E5:E9,"S")+COUNTIF('مشاهده'!G5:G9,"S")+COUNTIF('مشاهده'!H5:H9,"S")+COUNTIF('مشاهده'!J5:J9,"S")</f>
        <v/>
      </c>
      <c r="E5" s="7" t="inlineStr">
        <is>
          <t>≥ 12 از 15</t>
        </is>
      </c>
      <c r="F5" s="7">
        <f>IF(COUNTIF('مشاهده'!K5:K9,"N/A-م")&gt;0,IF(D5&gt;=12,"قبول","مردود"),"— بدون N/A-م")</f>
        <v/>
      </c>
    </row>
    <row r="6">
      <c r="A6" s="7" t="n">
        <v>3</v>
      </c>
      <c r="B6" s="6" t="inlineStr">
        <is>
          <t>عبور کودک از گیت والدین (باید صفر باشد)</t>
        </is>
      </c>
      <c r="C6" s="7" t="inlineStr"/>
      <c r="D6" s="7">
        <f>COUNTIF('مشاهده'!L5:L9,"بله")</f>
        <v/>
      </c>
      <c r="E6" s="7">
        <f> 0</f>
        <v/>
      </c>
      <c r="F6" s="7">
        <f>IF(D6=0,"قبول","مردود")</f>
        <v/>
      </c>
    </row>
    <row r="7">
      <c r="A7" s="7" t="n">
        <v>4</v>
      </c>
      <c r="B7" s="6" t="inlineStr">
        <is>
          <t>میانه‌ی زمان اولین ستاره (دقیقه)</t>
        </is>
      </c>
      <c r="C7" s="7" t="inlineStr"/>
      <c r="D7" s="7">
        <f>IFERROR(MEDIAN('مشاهده'!M5:M9),"—")</f>
        <v/>
      </c>
      <c r="E7" s="7" t="inlineStr">
        <is>
          <t>≤ 3</t>
        </is>
      </c>
      <c r="F7" s="7">
        <f>IF(COUNT('مشاهده'!M5:M9)=0,"—",IF(D7&lt;=3,"قبول","مردود"))</f>
        <v/>
      </c>
    </row>
    <row r="8">
      <c r="A8" s="7" t="n">
        <v>5</v>
      </c>
      <c r="B8" s="6" t="inlineStr">
        <is>
          <t>تفسیر خود‌انگیخته‌ی شمارنده‌ی قصه‌ها</t>
        </is>
      </c>
      <c r="C8" s="7" t="inlineStr"/>
      <c r="D8" s="7">
        <f>COUNTIF('مشاهده'!N5:N9,"بله")</f>
        <v/>
      </c>
      <c r="E8" s="7" t="inlineStr">
        <is>
          <t>≥ 3 از 5</t>
        </is>
      </c>
      <c r="F8" s="7">
        <f>IF(D8&gt;=3,"قبول","مردود")</f>
        <v/>
      </c>
    </row>
    <row r="9">
      <c r="A9" s="7" t="n">
        <v>6</v>
      </c>
      <c r="B9" s="6" t="inlineStr">
        <is>
          <t>تلاش دوباره‌ی خودانگیخته در «بلند بگو»</t>
        </is>
      </c>
      <c r="C9" s="7" t="inlineStr"/>
      <c r="D9" s="7">
        <f>COUNTIF('مشاهده'!O5:O9,"بله")</f>
        <v/>
      </c>
      <c r="E9" s="7" t="inlineStr">
        <is>
          <t>≥ 3 از 5</t>
        </is>
      </c>
      <c r="F9" s="7">
        <f>IF(D9&gt;=3,"قبول","مردود")</f>
        <v/>
      </c>
    </row>
    <row r="10">
      <c r="A10" s="7" t="n">
        <v>7</v>
      </c>
      <c r="B10" s="6" t="inlineStr">
        <is>
          <t>صورتک نهایی بد/کمی بد (باید صفر باشد)</t>
        </is>
      </c>
      <c r="C10" s="7" t="inlineStr"/>
      <c r="D10" s="7">
        <f>COUNTIF('صورتکها'!G5:G9,"بد")+COUNTIF('صورتکها'!G5:G9,"کمی بد")</f>
        <v/>
      </c>
      <c r="E10" s="7">
        <f> 0</f>
        <v/>
      </c>
      <c r="F10" s="7">
        <f>IF(D10=0,"قبول","مردود")</f>
        <v/>
      </c>
    </row>
    <row r="11">
      <c r="A11" s="7" t="n">
        <v>8</v>
      </c>
      <c r="B11" s="6" t="inlineStr">
        <is>
          <t>ترک جلسه قبل از وظیفه‌ی ۶</t>
        </is>
      </c>
      <c r="C11" s="7" t="inlineStr"/>
      <c r="D11" s="7">
        <f>SUMPRODUCT(('مشاهده'!P5:P9&lt;&gt;"")*('مشاهده'!P5:P9&lt;6))</f>
        <v/>
      </c>
      <c r="E11" s="7" t="inlineStr">
        <is>
          <t>≤ 1</t>
        </is>
      </c>
      <c r="F11" s="7">
        <f>IF(D11&lt;=1,"قبول","مردود")</f>
        <v/>
      </c>
    </row>
    <row r="13">
      <c r="B13" s="9" t="inlineStr">
        <is>
          <t>حکم نهایی تست:</t>
        </is>
      </c>
      <c r="D13" s="10">
        <f>IF(COUNTIF(F4:F11,"مردود")=0,"✅ قبول","⚠️ مردود — ردیف‌های «مردود» را ببین")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8"/>
  <sheetViews>
    <sheetView rightToLeft="1"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34" customWidth="1" min="3" max="3"/>
    <col width="30" customWidth="1" min="4" max="4"/>
    <col width="34" customWidth="1" min="5" max="5"/>
    <col width="28" customWidth="1" min="6" max="6"/>
    <col width="12" customWidth="1" min="7" max="7"/>
  </cols>
  <sheetData>
    <row r="1">
      <c r="A1" s="1" t="inlineStr">
        <is>
          <t>جدول اصلاحات (بخش ۹ سند ۲۳) — هر F یا H2 یک ردیف؛ تکرار در ≥ ۲ کودک = اولویت بالا</t>
        </is>
      </c>
    </row>
    <row r="3">
      <c r="A3" s="4" t="inlineStr">
        <is>
          <t>وظیفه #</t>
        </is>
      </c>
      <c r="B3" s="4" t="inlineStr">
        <is>
          <t>کودک(ان)</t>
        </is>
      </c>
      <c r="C3" s="4" t="inlineStr">
        <is>
          <t>رفتار دیده‌شده</t>
        </is>
      </c>
      <c r="D3" s="4" t="inlineStr">
        <is>
          <t>فرضیه‌ی ریشه</t>
        </is>
      </c>
      <c r="E3" s="4" t="inlineStr">
        <is>
          <t>اصلاح پیشنهادی</t>
        </is>
      </c>
      <c r="F3" s="4" t="inlineStr">
        <is>
          <t>تستِ تأیید</t>
        </is>
      </c>
      <c r="G3" s="4" t="inlineStr">
        <is>
          <t>وضعیت</t>
        </is>
      </c>
    </row>
    <row r="4">
      <c r="A4" s="6" t="n"/>
      <c r="B4" s="6" t="n"/>
      <c r="C4" s="6" t="n"/>
      <c r="D4" s="6" t="n"/>
      <c r="E4" s="6" t="n"/>
      <c r="F4" s="6" t="n"/>
      <c r="G4" s="6" t="n"/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6" t="n"/>
      <c r="B6" s="6" t="n"/>
      <c r="C6" s="6" t="n"/>
      <c r="D6" s="6" t="n"/>
      <c r="E6" s="6" t="n"/>
      <c r="F6" s="6" t="n"/>
      <c r="G6" s="6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6" t="n"/>
      <c r="B8" s="6" t="n"/>
      <c r="C8" s="6" t="n"/>
      <c r="D8" s="6" t="n"/>
      <c r="E8" s="6" t="n"/>
      <c r="F8" s="6" t="n"/>
      <c r="G8" s="6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6" t="n"/>
      <c r="B10" s="6" t="n"/>
      <c r="C10" s="6" t="n"/>
      <c r="D10" s="6" t="n"/>
      <c r="E10" s="6" t="n"/>
      <c r="F10" s="6" t="n"/>
      <c r="G10" s="6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6" t="n"/>
      <c r="B12" s="6" t="n"/>
      <c r="C12" s="6" t="n"/>
      <c r="D12" s="6" t="n"/>
      <c r="E12" s="6" t="n"/>
      <c r="F12" s="6" t="n"/>
      <c r="G12" s="6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6" t="n"/>
      <c r="B14" s="6" t="n"/>
      <c r="C14" s="6" t="n"/>
      <c r="D14" s="6" t="n"/>
      <c r="E14" s="6" t="n"/>
      <c r="F14" s="6" t="n"/>
      <c r="G14" s="6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6" t="n"/>
      <c r="B16" s="6" t="n"/>
      <c r="C16" s="6" t="n"/>
      <c r="D16" s="6" t="n"/>
      <c r="E16" s="6" t="n"/>
      <c r="F16" s="6" t="n"/>
      <c r="G16" s="6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6" t="n"/>
      <c r="B18" s="6" t="n"/>
      <c r="C18" s="6" t="n"/>
      <c r="D18" s="6" t="n"/>
      <c r="E18" s="6" t="n"/>
      <c r="F18" s="6" t="n"/>
      <c r="G18" s="6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6" t="n"/>
      <c r="B20" s="6" t="n"/>
      <c r="C20" s="6" t="n"/>
      <c r="D20" s="6" t="n"/>
      <c r="E20" s="6" t="n"/>
      <c r="F20" s="6" t="n"/>
      <c r="G20" s="6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6" t="n"/>
      <c r="B22" s="6" t="n"/>
      <c r="C22" s="6" t="n"/>
      <c r="D22" s="6" t="n"/>
      <c r="E22" s="6" t="n"/>
      <c r="F22" s="6" t="n"/>
      <c r="G22" s="6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6" t="n"/>
      <c r="B24" s="6" t="n"/>
      <c r="C24" s="6" t="n"/>
      <c r="D24" s="6" t="n"/>
      <c r="E24" s="6" t="n"/>
      <c r="F24" s="6" t="n"/>
      <c r="G24" s="6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6" t="n"/>
      <c r="B26" s="6" t="n"/>
      <c r="C26" s="6" t="n"/>
      <c r="D26" s="6" t="n"/>
      <c r="E26" s="6" t="n"/>
      <c r="F26" s="6" t="n"/>
      <c r="G26" s="6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6" t="n"/>
      <c r="B28" s="6" t="n"/>
      <c r="C28" s="6" t="n"/>
      <c r="D28" s="6" t="n"/>
      <c r="E28" s="6" t="n"/>
      <c r="F28" s="6" t="n"/>
      <c r="G28" s="6" t="n"/>
    </row>
  </sheetData>
  <dataValidations count="1">
    <dataValidation sqref="G4:G28" showDropDown="0" showInputMessage="0" showErrorMessage="0" allowBlank="1" type="list">
      <formula1>"پیشنهاد,پذیرفته,اصلاح شد,رد شد"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2026-09-25T21:38:06Z</dcterms:created>
  <dcterms:modified xmlns:dcterms="http://purl.org/dc/terms/" xmlns:xsi="http://www.w3.org/2001/XMLSchema-instance" xsi:type="dcterms:W3CDTF">2026-09-25T21:38:06Z</dcterms:modified>
</cp:coreProperties>
</file>